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10" windowWidth="14810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I24" i="1"/>
  <c r="H2" l="1"/>
  <c r="H24" s="1"/>
  <c r="H16"/>
  <c r="H18"/>
  <c r="H17"/>
  <c r="H15"/>
  <c r="H14"/>
  <c r="H13"/>
  <c r="H6"/>
  <c r="H7"/>
  <c r="H8"/>
  <c r="H9"/>
  <c r="H10"/>
  <c r="H11"/>
  <c r="H12"/>
  <c r="H3"/>
  <c r="H4"/>
  <c r="H5"/>
  <c r="I19" l="1"/>
  <c r="I20"/>
  <c r="I21"/>
</calcChain>
</file>

<file path=xl/sharedStrings.xml><?xml version="1.0" encoding="utf-8"?>
<sst xmlns="http://schemas.openxmlformats.org/spreadsheetml/2006/main" count="144" uniqueCount="102">
  <si>
    <t>Lp</t>
  </si>
  <si>
    <t>Nr punktu poboru</t>
  </si>
  <si>
    <t>Taryfa OSD</t>
  </si>
  <si>
    <t>Moc umowna [kWh/h]</t>
  </si>
  <si>
    <t>Adres poboru</t>
  </si>
  <si>
    <t>Nazwa budynku</t>
  </si>
  <si>
    <t>Nazwa OSD</t>
  </si>
  <si>
    <t>Urządzenia gazowe</t>
  </si>
  <si>
    <t>ul.Parkowa 5</t>
  </si>
  <si>
    <t xml:space="preserve">PSG sp. z o.o. Oddział w Tarnowie </t>
  </si>
  <si>
    <t>Kocioł c.o. /c.w.u. o mocy 640 kW - 3 szt.</t>
  </si>
  <si>
    <t>Kocioł c.o. /c.w.u. o mocy 1500 kW - 3 szt.</t>
  </si>
  <si>
    <t>ul. Leśna 4</t>
  </si>
  <si>
    <t>ul. Leśna 2</t>
  </si>
  <si>
    <t>ul. Potockich 1</t>
  </si>
  <si>
    <t>ul. Kasztanowa 4</t>
  </si>
  <si>
    <t>Kotłownia Polonia</t>
  </si>
  <si>
    <t>Kotłownia Świtezianka</t>
  </si>
  <si>
    <t>Kocioł c.o. /c.w.u. o mocy 180 kW - 2 szt.</t>
  </si>
  <si>
    <t>Kotłownia Eskulap</t>
  </si>
  <si>
    <t>Kołlownia Zimowit</t>
  </si>
  <si>
    <t>Kotłownia Anna</t>
  </si>
  <si>
    <t>ul. Wyspiańskiego 5</t>
  </si>
  <si>
    <t>Kotłownia Maria</t>
  </si>
  <si>
    <t>ul. Zdrojowa 54</t>
  </si>
  <si>
    <t>Kotłownia Teresa</t>
  </si>
  <si>
    <t>ul. Kasztanowa 9</t>
  </si>
  <si>
    <t>Kotłownia Gozdawa</t>
  </si>
  <si>
    <t>Kocioł c.o. /c.w.u. o mocy 68 kW - 2 szt.</t>
  </si>
  <si>
    <t>ul. Leśna 1</t>
  </si>
  <si>
    <t>Kotłownia Staś</t>
  </si>
  <si>
    <t>Kotłownia Gołąbek</t>
  </si>
  <si>
    <t>Kotłownia Opatrzność</t>
  </si>
  <si>
    <t>ul. Zdrojowa 53</t>
  </si>
  <si>
    <t>ul. Zdrojowa 48</t>
  </si>
  <si>
    <t>Kotłownia Biały Orzeł</t>
  </si>
  <si>
    <t>Kotłownia Agregatornia</t>
  </si>
  <si>
    <t>Kotłownia Portiernia</t>
  </si>
  <si>
    <t>ul. Zdrojowa 44/11</t>
  </si>
  <si>
    <t>Mieszkanie zakładowe</t>
  </si>
  <si>
    <t xml:space="preserve">Podgrzewacz przepływowy o mocy 25 kW - 1 szt., kuchnia gazowa o mocy 2,4 kW -1 szt </t>
  </si>
  <si>
    <t>ul. Zdrojowa 44/17</t>
  </si>
  <si>
    <t>ul. Wyspiańskiego 2</t>
  </si>
  <si>
    <t>Budynek Leliwa</t>
  </si>
  <si>
    <t xml:space="preserve">Kuchnia gazowa o mocy 2,4 kW -1 szt </t>
  </si>
  <si>
    <t>Kuchnia Gozdawa</t>
  </si>
  <si>
    <t>Kuchnia Krystyna</t>
  </si>
  <si>
    <t>ul. Potockich 2</t>
  </si>
  <si>
    <t>Kuchnia Świtezianka</t>
  </si>
  <si>
    <t>x</t>
  </si>
  <si>
    <t>RAZEM</t>
  </si>
  <si>
    <t>ul. Zdrojowa 55</t>
  </si>
  <si>
    <t>Kocioł c.o. /c.w.u. o mocy 370 kW - 1 szt.</t>
  </si>
  <si>
    <t>Kocioł c.o. /c.w.u. o mocy 20 kW - 1 szt.</t>
  </si>
  <si>
    <t>Kocioł c.o. o mocy 20 kW - 1 szt.</t>
  </si>
  <si>
    <t>Kocioł c.o. /c.w.u. o mocy 90 kW - 1 szt.</t>
  </si>
  <si>
    <t>Kocioł c.o. /c.w.u. o mocy 90 kW - 1 szt, 108 kW - 1 szt..</t>
  </si>
  <si>
    <t>Kocioł c.o. /c.w.u. o mocy 53 kW - 1 szt.</t>
  </si>
  <si>
    <t>BW 6</t>
  </si>
  <si>
    <t>8018590365500019331091</t>
  </si>
  <si>
    <t>8018590365500019331084</t>
  </si>
  <si>
    <t>8018590365500019328114</t>
  </si>
  <si>
    <t>8018590365500019329623</t>
  </si>
  <si>
    <t>8018590365500019334948</t>
  </si>
  <si>
    <t>BW 5</t>
  </si>
  <si>
    <t>8018590365500076197005</t>
  </si>
  <si>
    <t>BW 4</t>
  </si>
  <si>
    <t>8018590365500076196589</t>
  </si>
  <si>
    <t>8018590365500076199467</t>
  </si>
  <si>
    <t>8018590365500078821601</t>
  </si>
  <si>
    <t>BW 3</t>
  </si>
  <si>
    <t>8018590365500086640065</t>
  </si>
  <si>
    <t>8018590365500086437412</t>
  </si>
  <si>
    <t>ul. Leśna 3</t>
  </si>
  <si>
    <t>8018590365500075982213</t>
  </si>
  <si>
    <t>8018590365500086437375</t>
  </si>
  <si>
    <t>8018590365500075977684</t>
  </si>
  <si>
    <t>BW 2</t>
  </si>
  <si>
    <t>8018590365500086473335</t>
  </si>
  <si>
    <t>8018590365500075980394</t>
  </si>
  <si>
    <t>BW 1</t>
  </si>
  <si>
    <t>8018590365500076197821</t>
  </si>
  <si>
    <t>8018590365500076196213</t>
  </si>
  <si>
    <t>8018590365500076198675</t>
  </si>
  <si>
    <t xml:space="preserve">Kocioł c.o. /c.w.u. o mocy 115 kW - 2 szt., </t>
  </si>
  <si>
    <t>Kocioł c.o/c.w.u. o mocy 55 kW- 1 szt.</t>
  </si>
  <si>
    <t>Kocioł c.o/c.w.u. o mocy 65 kW- 1 szt., kuchnia gazowa - 12 kW,</t>
  </si>
  <si>
    <t>Kocioł c.o. o mocy 43 kW - 1 szt.</t>
  </si>
  <si>
    <t>Prognozowane zużycie w okresie 12 m-cy (m3)</t>
  </si>
  <si>
    <t>Prognozowane zużycie w okresie 12 m-cy (kWh)</t>
  </si>
  <si>
    <t xml:space="preserve">Kuchnia gazowa o mocy 30 kW -2 szt , </t>
  </si>
  <si>
    <t>8018590365500019331107</t>
  </si>
  <si>
    <t>8018590365500032889258</t>
  </si>
  <si>
    <t>BW6</t>
  </si>
  <si>
    <t>ul. Węgierska 40</t>
  </si>
  <si>
    <t>Archiwum</t>
  </si>
  <si>
    <t>Kocioł gazowy o mocy 70 kW - 1 szt</t>
  </si>
  <si>
    <t>8018590365500087592233</t>
  </si>
  <si>
    <t>BW3</t>
  </si>
  <si>
    <t>ul. Parkowa 2</t>
  </si>
  <si>
    <t>Magazyn</t>
  </si>
  <si>
    <t>Kocioł gazowy o mocy 24 kW - 1 szt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</si>
</sst>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view="pageLayout" zoomScaleNormal="110" workbookViewId="0">
      <selection activeCell="L8" sqref="L8:L10"/>
    </sheetView>
  </sheetViews>
  <sheetFormatPr defaultRowHeight="14.5"/>
  <cols>
    <col min="1" max="1" width="4" style="3" customWidth="1"/>
    <col min="2" max="2" width="14.453125" style="3" customWidth="1"/>
    <col min="3" max="3" width="8.54296875" style="3" customWidth="1"/>
    <col min="4" max="4" width="9" style="3" customWidth="1"/>
    <col min="5" max="5" width="18.26953125" style="3" customWidth="1"/>
    <col min="6" max="6" width="17" style="3" customWidth="1"/>
    <col min="7" max="7" width="14.81640625" style="3" customWidth="1"/>
    <col min="8" max="8" width="15" style="3" customWidth="1"/>
    <col min="9" max="9" width="14.7265625" style="3" customWidth="1"/>
    <col min="10" max="10" width="22.7265625" style="3" customWidth="1"/>
  </cols>
  <sheetData>
    <row r="1" spans="1:10" ht="75" customHeight="1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88</v>
      </c>
      <c r="I1" s="10" t="s">
        <v>89</v>
      </c>
      <c r="J1" s="10" t="s">
        <v>7</v>
      </c>
    </row>
    <row r="2" spans="1:10" ht="70.5" customHeight="1">
      <c r="A2" s="1">
        <v>1</v>
      </c>
      <c r="B2" s="4" t="s">
        <v>59</v>
      </c>
      <c r="C2" s="2" t="s">
        <v>58</v>
      </c>
      <c r="D2" s="2">
        <v>734</v>
      </c>
      <c r="E2" s="2" t="s">
        <v>8</v>
      </c>
      <c r="F2" s="2" t="s">
        <v>19</v>
      </c>
      <c r="G2" s="2" t="s">
        <v>9</v>
      </c>
      <c r="H2" s="11">
        <f>I2/10.942</f>
        <v>205508.86492414548</v>
      </c>
      <c r="I2" s="14">
        <v>2248678</v>
      </c>
      <c r="J2" s="2" t="s">
        <v>10</v>
      </c>
    </row>
    <row r="3" spans="1:10" ht="43.5">
      <c r="A3" s="1">
        <v>2</v>
      </c>
      <c r="B3" s="4" t="s">
        <v>60</v>
      </c>
      <c r="C3" s="2" t="s">
        <v>58</v>
      </c>
      <c r="D3" s="2">
        <v>1372</v>
      </c>
      <c r="E3" s="2" t="s">
        <v>12</v>
      </c>
      <c r="F3" s="2" t="s">
        <v>20</v>
      </c>
      <c r="G3" s="2" t="s">
        <v>9</v>
      </c>
      <c r="H3" s="11">
        <f t="shared" ref="H3:H18" si="0">I3/10.942</f>
        <v>363457.32041674282</v>
      </c>
      <c r="I3" s="14">
        <v>3976950</v>
      </c>
      <c r="J3" s="2" t="s">
        <v>11</v>
      </c>
    </row>
    <row r="4" spans="1:10" ht="43.5">
      <c r="A4" s="1">
        <v>3</v>
      </c>
      <c r="B4" s="4" t="s">
        <v>61</v>
      </c>
      <c r="C4" s="2" t="s">
        <v>64</v>
      </c>
      <c r="D4" s="1">
        <v>165</v>
      </c>
      <c r="E4" s="2" t="s">
        <v>13</v>
      </c>
      <c r="F4" s="2" t="s">
        <v>21</v>
      </c>
      <c r="G4" s="2" t="s">
        <v>9</v>
      </c>
      <c r="H4" s="11">
        <f t="shared" si="0"/>
        <v>37999.725827088281</v>
      </c>
      <c r="I4" s="14">
        <v>415793</v>
      </c>
      <c r="J4" s="2" t="s">
        <v>84</v>
      </c>
    </row>
    <row r="5" spans="1:10" ht="43.5">
      <c r="A5" s="1">
        <v>4</v>
      </c>
      <c r="B5" s="4" t="s">
        <v>62</v>
      </c>
      <c r="C5" s="1" t="s">
        <v>64</v>
      </c>
      <c r="D5" s="1">
        <v>329</v>
      </c>
      <c r="E5" s="2" t="s">
        <v>14</v>
      </c>
      <c r="F5" s="2" t="s">
        <v>16</v>
      </c>
      <c r="G5" s="2" t="s">
        <v>9</v>
      </c>
      <c r="H5" s="11">
        <f t="shared" si="0"/>
        <v>82764.485468835672</v>
      </c>
      <c r="I5" s="14">
        <v>905609</v>
      </c>
      <c r="J5" s="2" t="s">
        <v>52</v>
      </c>
    </row>
    <row r="6" spans="1:10" ht="43.5">
      <c r="A6" s="1">
        <v>5</v>
      </c>
      <c r="B6" s="4" t="s">
        <v>63</v>
      </c>
      <c r="C6" s="1" t="s">
        <v>64</v>
      </c>
      <c r="D6" s="1">
        <v>154</v>
      </c>
      <c r="E6" s="2" t="s">
        <v>15</v>
      </c>
      <c r="F6" s="2" t="s">
        <v>17</v>
      </c>
      <c r="G6" s="2" t="s">
        <v>9</v>
      </c>
      <c r="H6" s="11">
        <f t="shared" si="0"/>
        <v>70735.78870407604</v>
      </c>
      <c r="I6" s="14">
        <v>773991</v>
      </c>
      <c r="J6" s="2" t="s">
        <v>18</v>
      </c>
    </row>
    <row r="7" spans="1:10" ht="43.5">
      <c r="A7" s="1">
        <v>6</v>
      </c>
      <c r="B7" s="4" t="s">
        <v>91</v>
      </c>
      <c r="C7" s="1" t="s">
        <v>64</v>
      </c>
      <c r="D7" s="1">
        <v>121</v>
      </c>
      <c r="E7" s="2" t="s">
        <v>22</v>
      </c>
      <c r="F7" s="2" t="s">
        <v>23</v>
      </c>
      <c r="G7" s="2" t="s">
        <v>9</v>
      </c>
      <c r="H7" s="11">
        <f t="shared" si="0"/>
        <v>42692.834947907148</v>
      </c>
      <c r="I7" s="14">
        <v>467145</v>
      </c>
      <c r="J7" s="2" t="s">
        <v>56</v>
      </c>
    </row>
    <row r="8" spans="1:10" ht="43.5">
      <c r="A8" s="1">
        <v>7</v>
      </c>
      <c r="B8" s="4" t="s">
        <v>65</v>
      </c>
      <c r="C8" s="1" t="s">
        <v>66</v>
      </c>
      <c r="D8" s="1">
        <v>110</v>
      </c>
      <c r="E8" s="2" t="s">
        <v>24</v>
      </c>
      <c r="F8" s="2" t="s">
        <v>25</v>
      </c>
      <c r="G8" s="2" t="s">
        <v>9</v>
      </c>
      <c r="H8" s="11">
        <f t="shared" si="0"/>
        <v>29920.581246572838</v>
      </c>
      <c r="I8" s="14">
        <v>327391</v>
      </c>
      <c r="J8" s="2" t="s">
        <v>55</v>
      </c>
    </row>
    <row r="9" spans="1:10" ht="43.5">
      <c r="A9" s="1">
        <v>8</v>
      </c>
      <c r="B9" s="4" t="s">
        <v>67</v>
      </c>
      <c r="C9" s="1" t="s">
        <v>66</v>
      </c>
      <c r="D9" s="1">
        <v>110</v>
      </c>
      <c r="E9" s="2" t="s">
        <v>26</v>
      </c>
      <c r="F9" s="2" t="s">
        <v>27</v>
      </c>
      <c r="G9" s="2" t="s">
        <v>9</v>
      </c>
      <c r="H9" s="11">
        <f t="shared" si="0"/>
        <v>12385.669895814293</v>
      </c>
      <c r="I9" s="14">
        <v>135524</v>
      </c>
      <c r="J9" s="2" t="s">
        <v>28</v>
      </c>
    </row>
    <row r="10" spans="1:10" ht="43.5">
      <c r="A10" s="1">
        <v>9</v>
      </c>
      <c r="B10" s="4" t="s">
        <v>68</v>
      </c>
      <c r="C10" s="1" t="s">
        <v>66</v>
      </c>
      <c r="D10" s="1">
        <v>110</v>
      </c>
      <c r="E10" s="2" t="s">
        <v>51</v>
      </c>
      <c r="F10" s="2" t="s">
        <v>31</v>
      </c>
      <c r="G10" s="2" t="s">
        <v>9</v>
      </c>
      <c r="H10" s="11">
        <f t="shared" si="0"/>
        <v>9178.7607384390412</v>
      </c>
      <c r="I10" s="14">
        <v>100434</v>
      </c>
      <c r="J10" s="2" t="s">
        <v>86</v>
      </c>
    </row>
    <row r="11" spans="1:10" ht="43.5">
      <c r="A11" s="1">
        <v>10</v>
      </c>
      <c r="B11" s="4" t="s">
        <v>69</v>
      </c>
      <c r="C11" s="1" t="s">
        <v>70</v>
      </c>
      <c r="D11" s="1">
        <v>110</v>
      </c>
      <c r="E11" s="2" t="s">
        <v>33</v>
      </c>
      <c r="F11" s="2" t="s">
        <v>32</v>
      </c>
      <c r="G11" s="2" t="s">
        <v>9</v>
      </c>
      <c r="H11" s="11">
        <f t="shared" si="0"/>
        <v>9186.8945348199595</v>
      </c>
      <c r="I11" s="14">
        <v>100523</v>
      </c>
      <c r="J11" s="2" t="s">
        <v>85</v>
      </c>
    </row>
    <row r="12" spans="1:10" ht="43.5">
      <c r="A12" s="1">
        <v>11</v>
      </c>
      <c r="B12" s="4" t="s">
        <v>71</v>
      </c>
      <c r="C12" s="1" t="s">
        <v>70</v>
      </c>
      <c r="D12" s="1">
        <v>110</v>
      </c>
      <c r="E12" s="2" t="s">
        <v>29</v>
      </c>
      <c r="F12" s="2" t="s">
        <v>30</v>
      </c>
      <c r="G12" s="2" t="s">
        <v>9</v>
      </c>
      <c r="H12" s="11">
        <f t="shared" si="0"/>
        <v>8153.9023944434284</v>
      </c>
      <c r="I12" s="14">
        <v>89220</v>
      </c>
      <c r="J12" s="2" t="s">
        <v>57</v>
      </c>
    </row>
    <row r="13" spans="1:10" ht="43.5">
      <c r="A13" s="1">
        <v>12</v>
      </c>
      <c r="B13" s="4" t="s">
        <v>74</v>
      </c>
      <c r="C13" s="1" t="s">
        <v>70</v>
      </c>
      <c r="D13" s="1">
        <v>110</v>
      </c>
      <c r="E13" s="2" t="s">
        <v>34</v>
      </c>
      <c r="F13" s="2" t="s">
        <v>35</v>
      </c>
      <c r="G13" s="2" t="s">
        <v>9</v>
      </c>
      <c r="H13" s="11">
        <f>I13/10.942</f>
        <v>6124.7486748309266</v>
      </c>
      <c r="I13" s="14">
        <v>67017</v>
      </c>
      <c r="J13" s="8" t="s">
        <v>87</v>
      </c>
    </row>
    <row r="14" spans="1:10" ht="43.5">
      <c r="A14" s="1">
        <v>13</v>
      </c>
      <c r="B14" s="4" t="s">
        <v>72</v>
      </c>
      <c r="C14" s="1" t="s">
        <v>70</v>
      </c>
      <c r="D14" s="1">
        <v>110</v>
      </c>
      <c r="E14" s="2" t="s">
        <v>73</v>
      </c>
      <c r="F14" s="2" t="s">
        <v>36</v>
      </c>
      <c r="G14" s="2" t="s">
        <v>9</v>
      </c>
      <c r="H14" s="11">
        <f>I14/10.942</f>
        <v>1413.5441418387863</v>
      </c>
      <c r="I14" s="14">
        <v>15467</v>
      </c>
      <c r="J14" s="2" t="s">
        <v>54</v>
      </c>
    </row>
    <row r="15" spans="1:10" ht="43.5">
      <c r="A15" s="5">
        <v>14</v>
      </c>
      <c r="B15" s="6" t="s">
        <v>75</v>
      </c>
      <c r="C15" s="5" t="s">
        <v>70</v>
      </c>
      <c r="D15" s="5">
        <v>100</v>
      </c>
      <c r="E15" s="7" t="s">
        <v>29</v>
      </c>
      <c r="F15" s="7" t="s">
        <v>37</v>
      </c>
      <c r="G15" s="7" t="s">
        <v>9</v>
      </c>
      <c r="H15" s="11">
        <f t="shared" si="0"/>
        <v>2133.704989946993</v>
      </c>
      <c r="I15" s="14">
        <v>23347</v>
      </c>
      <c r="J15" s="7" t="s">
        <v>53</v>
      </c>
    </row>
    <row r="16" spans="1:10" ht="72.5">
      <c r="A16" s="1">
        <v>15</v>
      </c>
      <c r="B16" s="4" t="s">
        <v>76</v>
      </c>
      <c r="C16" s="1" t="s">
        <v>77</v>
      </c>
      <c r="D16" s="1">
        <v>100</v>
      </c>
      <c r="E16" s="2" t="s">
        <v>38</v>
      </c>
      <c r="F16" s="2" t="s">
        <v>39</v>
      </c>
      <c r="G16" s="2" t="s">
        <v>9</v>
      </c>
      <c r="H16" s="11">
        <f t="shared" si="0"/>
        <v>1892.7983915189179</v>
      </c>
      <c r="I16" s="14">
        <v>20711</v>
      </c>
      <c r="J16" s="2" t="s">
        <v>40</v>
      </c>
    </row>
    <row r="17" spans="1:10" ht="72.5">
      <c r="A17" s="5">
        <v>16</v>
      </c>
      <c r="B17" s="4" t="s">
        <v>79</v>
      </c>
      <c r="C17" s="1" t="s">
        <v>80</v>
      </c>
      <c r="D17" s="1">
        <v>100</v>
      </c>
      <c r="E17" s="2" t="s">
        <v>41</v>
      </c>
      <c r="F17" s="2" t="s">
        <v>39</v>
      </c>
      <c r="G17" s="2" t="s">
        <v>9</v>
      </c>
      <c r="H17" s="11">
        <f>I17/10.942</f>
        <v>245.56753792725277</v>
      </c>
      <c r="I17" s="14">
        <v>2687</v>
      </c>
      <c r="J17" s="2" t="s">
        <v>40</v>
      </c>
    </row>
    <row r="18" spans="1:10" ht="43.5">
      <c r="A18" s="1">
        <v>17</v>
      </c>
      <c r="B18" s="4" t="s">
        <v>78</v>
      </c>
      <c r="C18" s="1" t="s">
        <v>77</v>
      </c>
      <c r="D18" s="1">
        <v>110</v>
      </c>
      <c r="E18" s="2" t="s">
        <v>15</v>
      </c>
      <c r="F18" s="2" t="s">
        <v>48</v>
      </c>
      <c r="G18" s="2" t="s">
        <v>9</v>
      </c>
      <c r="H18" s="11">
        <f t="shared" si="0"/>
        <v>3227.2893438128312</v>
      </c>
      <c r="I18" s="14">
        <v>35313</v>
      </c>
      <c r="J18" s="2" t="s">
        <v>90</v>
      </c>
    </row>
    <row r="19" spans="1:10" ht="43.5">
      <c r="A19" s="5">
        <v>18</v>
      </c>
      <c r="B19" s="4" t="s">
        <v>81</v>
      </c>
      <c r="C19" s="1" t="s">
        <v>80</v>
      </c>
      <c r="D19" s="1">
        <v>110</v>
      </c>
      <c r="E19" s="2" t="s">
        <v>42</v>
      </c>
      <c r="F19" s="2" t="s">
        <v>43</v>
      </c>
      <c r="G19" s="2" t="s">
        <v>9</v>
      </c>
      <c r="H19" s="11">
        <v>0</v>
      </c>
      <c r="I19" s="14">
        <f t="shared" ref="I19:I21" si="1">H19*11.018</f>
        <v>0</v>
      </c>
      <c r="J19" s="2" t="s">
        <v>44</v>
      </c>
    </row>
    <row r="20" spans="1:10" ht="43.5">
      <c r="A20" s="1">
        <v>19</v>
      </c>
      <c r="B20" s="4" t="s">
        <v>82</v>
      </c>
      <c r="C20" s="1" t="s">
        <v>80</v>
      </c>
      <c r="D20" s="1">
        <v>100</v>
      </c>
      <c r="E20" s="2" t="s">
        <v>26</v>
      </c>
      <c r="F20" s="2" t="s">
        <v>45</v>
      </c>
      <c r="G20" s="2" t="s">
        <v>9</v>
      </c>
      <c r="H20" s="13">
        <v>0</v>
      </c>
      <c r="I20" s="12">
        <f t="shared" si="1"/>
        <v>0</v>
      </c>
      <c r="J20" s="2" t="s">
        <v>44</v>
      </c>
    </row>
    <row r="21" spans="1:10" ht="43.5">
      <c r="A21" s="5">
        <v>20</v>
      </c>
      <c r="B21" s="4" t="s">
        <v>83</v>
      </c>
      <c r="C21" s="1" t="s">
        <v>80</v>
      </c>
      <c r="D21" s="1">
        <v>100</v>
      </c>
      <c r="E21" s="2" t="s">
        <v>47</v>
      </c>
      <c r="F21" s="2" t="s">
        <v>46</v>
      </c>
      <c r="G21" s="2" t="s">
        <v>9</v>
      </c>
      <c r="H21" s="13">
        <v>0</v>
      </c>
      <c r="I21" s="12">
        <f t="shared" si="1"/>
        <v>0</v>
      </c>
      <c r="J21" s="2" t="s">
        <v>44</v>
      </c>
    </row>
    <row r="22" spans="1:10" ht="43.5">
      <c r="A22" s="1">
        <v>21</v>
      </c>
      <c r="B22" s="4" t="s">
        <v>92</v>
      </c>
      <c r="C22" s="1" t="s">
        <v>93</v>
      </c>
      <c r="D22" s="1">
        <v>1782</v>
      </c>
      <c r="E22" s="2" t="s">
        <v>94</v>
      </c>
      <c r="F22" s="2" t="s">
        <v>95</v>
      </c>
      <c r="G22" s="2" t="s">
        <v>9</v>
      </c>
      <c r="H22" s="13">
        <v>0</v>
      </c>
      <c r="I22" s="12">
        <v>170000</v>
      </c>
      <c r="J22" s="2" t="s">
        <v>96</v>
      </c>
    </row>
    <row r="23" spans="1:10" ht="43.5">
      <c r="A23" s="5">
        <v>22</v>
      </c>
      <c r="B23" s="4" t="s">
        <v>97</v>
      </c>
      <c r="C23" s="1" t="s">
        <v>98</v>
      </c>
      <c r="D23" s="1">
        <v>110</v>
      </c>
      <c r="E23" s="2" t="s">
        <v>99</v>
      </c>
      <c r="F23" s="2" t="s">
        <v>100</v>
      </c>
      <c r="G23" s="2" t="s">
        <v>9</v>
      </c>
      <c r="H23" s="13">
        <v>0</v>
      </c>
      <c r="I23" s="12">
        <v>100000</v>
      </c>
      <c r="J23" s="2" t="s">
        <v>101</v>
      </c>
    </row>
    <row r="24" spans="1:10" ht="22.5" customHeight="1">
      <c r="A24" s="16" t="s">
        <v>50</v>
      </c>
      <c r="B24" s="17"/>
      <c r="C24" s="17"/>
      <c r="D24" s="17"/>
      <c r="E24" s="17"/>
      <c r="F24" s="17"/>
      <c r="G24" s="18"/>
      <c r="H24" s="15">
        <f>SUM(H2:H23)</f>
        <v>887022.48217876069</v>
      </c>
      <c r="I24" s="15">
        <f>SUM(I2:I23)</f>
        <v>9975800</v>
      </c>
      <c r="J24" s="9" t="s">
        <v>49</v>
      </c>
    </row>
  </sheetData>
  <mergeCells count="1">
    <mergeCell ref="A24:G2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&amp;C&amp;"-,Pogrubiony"Zał nr 1 do SWZ- Opis przedmiotu zamówienia
Wykaz punktów poboru gazu, moc umowna, prognozowane zużycie gazu w okresie 12
 miesięcy, wykaz urzadzeń gazowych</oddHeader>
  </headerFooter>
  <ignoredErrors>
    <ignoredError sqref="B2:B3 B5:B6 B11:B12 B8:B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2025-10-10T09:04:41Z</dcterms:modified>
</cp:coreProperties>
</file>